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8475" activeTab="0"/>
  </bookViews>
  <sheets>
    <sheet name="2012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R?cz L?szl?</author>
    <author> </author>
    <author>RL</author>
  </authors>
  <commentList>
    <comment ref="B17" authorId="0">
      <text>
        <r>
          <rPr>
            <b/>
            <sz val="8"/>
            <rFont val="Tahoma"/>
            <family val="2"/>
          </rPr>
          <t>hosszú hétvége</t>
        </r>
      </text>
    </comment>
    <comment ref="B18" authorId="0">
      <text>
        <r>
          <rPr>
            <b/>
            <sz val="8"/>
            <rFont val="Tahoma"/>
            <family val="2"/>
          </rPr>
          <t>rövid hétvége</t>
        </r>
      </text>
    </comment>
    <comment ref="B20" authorId="1">
      <text>
        <r>
          <rPr>
            <b/>
            <sz val="8"/>
            <rFont val="Tahoma"/>
            <family val="2"/>
          </rPr>
          <t>rövid hétvége</t>
        </r>
      </text>
    </comment>
    <comment ref="B23" authorId="0">
      <text>
        <r>
          <rPr>
            <b/>
            <sz val="9"/>
            <rFont val="Tahoma"/>
            <family val="2"/>
          </rPr>
          <t>rövid hétvége</t>
        </r>
      </text>
    </comment>
    <comment ref="B25" authorId="2">
      <text>
        <r>
          <rPr>
            <b/>
            <sz val="8"/>
            <rFont val="Tahoma"/>
            <family val="2"/>
          </rPr>
          <t>rövid hétvége</t>
        </r>
      </text>
    </comment>
  </commentList>
</comments>
</file>

<file path=xl/sharedStrings.xml><?xml version="1.0" encoding="utf-8"?>
<sst xmlns="http://schemas.openxmlformats.org/spreadsheetml/2006/main" count="162" uniqueCount="75">
  <si>
    <t>2012-2013 versenynaptár</t>
  </si>
  <si>
    <t>hétvége</t>
  </si>
  <si>
    <t>Nemzetközi / válogatott programok</t>
  </si>
  <si>
    <t>női OB1</t>
  </si>
  <si>
    <t>női MK</t>
  </si>
  <si>
    <t>Női OB2</t>
  </si>
  <si>
    <t>OB1</t>
  </si>
  <si>
    <t>MK</t>
  </si>
  <si>
    <t>OB2</t>
  </si>
  <si>
    <t>OB3</t>
  </si>
  <si>
    <t xml:space="preserve"> U19</t>
  </si>
  <si>
    <t xml:space="preserve"> U16</t>
  </si>
  <si>
    <t xml:space="preserve"> U14</t>
  </si>
  <si>
    <t>Egyesületi rendezvények</t>
  </si>
  <si>
    <t>Nevezések beérkezése</t>
  </si>
  <si>
    <t>Nevezések hiánypótlásának beérkezése</t>
  </si>
  <si>
    <t>Utánpótlás csapatvezetői megbeszélés</t>
  </si>
  <si>
    <t>Elnökségi ülés /versenyrendszerek, versenynaptár/</t>
  </si>
  <si>
    <t>Sorsolás</t>
  </si>
  <si>
    <t>Nevezési lista beérkezése</t>
  </si>
  <si>
    <t>Hitelesített nevezési listák kiadása</t>
  </si>
  <si>
    <t>EK selejtező / Válogatott hétvége</t>
  </si>
  <si>
    <t>Nemzetközi hétvége</t>
  </si>
  <si>
    <t>A1</t>
  </si>
  <si>
    <t>A2</t>
  </si>
  <si>
    <t>A3</t>
  </si>
  <si>
    <t>A4</t>
  </si>
  <si>
    <t>EK / Válogatott hétvége</t>
  </si>
  <si>
    <t>A5</t>
  </si>
  <si>
    <t>1/8 (3)</t>
  </si>
  <si>
    <t>1/16 (5)</t>
  </si>
  <si>
    <t>A6</t>
  </si>
  <si>
    <t>A8</t>
  </si>
  <si>
    <t>1/8</t>
  </si>
  <si>
    <t>A7</t>
  </si>
  <si>
    <t>Férif VB / Válogatott hétvége</t>
  </si>
  <si>
    <t>1/4 (3)</t>
  </si>
  <si>
    <t>A9</t>
  </si>
  <si>
    <t>A10</t>
  </si>
  <si>
    <t>1/2</t>
  </si>
  <si>
    <t>1/4</t>
  </si>
  <si>
    <t>Válogatott hétvége / DO kispályás OD</t>
  </si>
  <si>
    <t>Női VB selejtező / válogatott hétvége</t>
  </si>
  <si>
    <t>A13</t>
  </si>
  <si>
    <t>A11</t>
  </si>
  <si>
    <t>A12</t>
  </si>
  <si>
    <t>MK döntő pályázati határidő</t>
  </si>
  <si>
    <t>Válogatott hétvége / MEFOB?</t>
  </si>
  <si>
    <t>A14</t>
  </si>
  <si>
    <t>R1</t>
  </si>
  <si>
    <t>R2</t>
  </si>
  <si>
    <t>döntő</t>
  </si>
  <si>
    <t>R3</t>
  </si>
  <si>
    <t>R1/R2</t>
  </si>
  <si>
    <t>R4</t>
  </si>
  <si>
    <t>R5</t>
  </si>
  <si>
    <t>R4/R5</t>
  </si>
  <si>
    <t>Fiú U19 VB / MEFOB?</t>
  </si>
  <si>
    <t>R6</t>
  </si>
  <si>
    <t>osztályozó</t>
  </si>
  <si>
    <t>AH1</t>
  </si>
  <si>
    <t>AH2</t>
  </si>
  <si>
    <t>A4/AH3</t>
  </si>
  <si>
    <t>AH4</t>
  </si>
  <si>
    <t>A6/AH5</t>
  </si>
  <si>
    <t>A7/AH6</t>
  </si>
  <si>
    <t>A8/AH7</t>
  </si>
  <si>
    <t>Nokia Kupa (SZPK)</t>
  </si>
  <si>
    <t>Mesehősök Viadala (CH)</t>
  </si>
  <si>
    <t>XI. Szilveszteri Kupa (Ares)</t>
  </si>
  <si>
    <t>UNIHOKI</t>
  </si>
  <si>
    <t>U11</t>
  </si>
  <si>
    <t>U9/LU13</t>
  </si>
  <si>
    <t>U15</t>
  </si>
  <si>
    <t>FU13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</si>
</sst>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4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2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 vertical="center"/>
      <protection/>
    </xf>
    <xf numFmtId="0" fontId="0" fillId="36" borderId="11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41" fillId="37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9" borderId="10" xfId="0" applyFont="1" applyFill="1" applyBorder="1" applyAlignment="1" applyProtection="1">
      <alignment/>
      <protection/>
    </xf>
    <xf numFmtId="0" fontId="0" fillId="39" borderId="10" xfId="0" applyFont="1" applyFill="1" applyBorder="1" applyAlignment="1" applyProtection="1">
      <alignment horizontal="left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 horizontal="left"/>
      <protection/>
    </xf>
    <xf numFmtId="0" fontId="0" fillId="38" borderId="10" xfId="0" applyFill="1" applyBorder="1" applyAlignment="1" applyProtection="1">
      <alignment/>
      <protection/>
    </xf>
    <xf numFmtId="0" fontId="0" fillId="40" borderId="10" xfId="0" applyFont="1" applyFill="1" applyBorder="1" applyAlignment="1" applyProtection="1">
      <alignment horizontal="left"/>
      <protection/>
    </xf>
    <xf numFmtId="16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12" xfId="0" applyFont="1" applyFill="1" applyBorder="1" applyAlignment="1" applyProtection="1">
      <alignment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16" fontId="42" fillId="0" borderId="12" xfId="0" applyNumberFormat="1" applyFont="1" applyFill="1" applyBorder="1" applyAlignment="1" applyProtection="1">
      <alignment horizontal="center" vertical="center"/>
      <protection/>
    </xf>
    <xf numFmtId="0" fontId="0" fillId="36" borderId="13" xfId="0" applyNumberFormat="1" applyFont="1" applyFill="1" applyBorder="1" applyAlignment="1" applyProtection="1">
      <alignment vertical="center"/>
      <protection/>
    </xf>
    <xf numFmtId="0" fontId="0" fillId="36" borderId="11" xfId="0" applyNumberFormat="1" applyFont="1" applyFill="1" applyBorder="1" applyAlignment="1" applyProtection="1">
      <alignment vertical="center"/>
      <protection/>
    </xf>
    <xf numFmtId="0" fontId="0" fillId="36" borderId="13" xfId="0" applyNumberFormat="1" applyFont="1" applyFill="1" applyBorder="1" applyAlignment="1" applyProtection="1">
      <alignment horizontal="left" vertical="center"/>
      <protection/>
    </xf>
    <xf numFmtId="0" fontId="0" fillId="36" borderId="11" xfId="0" applyNumberFormat="1" applyFont="1" applyFill="1" applyBorder="1" applyAlignment="1" applyProtection="1">
      <alignment horizontal="left" vertical="center"/>
      <protection/>
    </xf>
    <xf numFmtId="0" fontId="0" fillId="36" borderId="14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top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U50"/>
  <sheetViews>
    <sheetView tabSelected="1" zoomScale="85" zoomScaleNormal="85" zoomScaleSheetLayoutView="100" zoomScalePageLayoutView="0" workbookViewId="0" topLeftCell="B1">
      <pane ySplit="2" topLeftCell="A3" activePane="bottomLeft" state="frozen"/>
      <selection pane="topLeft" activeCell="B1" sqref="B1"/>
      <selection pane="bottomLeft" activeCell="B1" sqref="B1:P1"/>
    </sheetView>
  </sheetViews>
  <sheetFormatPr defaultColWidth="9.140625" defaultRowHeight="12.75"/>
  <cols>
    <col min="1" max="1" width="16.57421875" style="1" hidden="1" customWidth="1"/>
    <col min="2" max="2" width="21.7109375" style="1" customWidth="1"/>
    <col min="3" max="3" width="21.8515625" style="1" customWidth="1"/>
    <col min="4" max="5" width="9.7109375" style="1" customWidth="1"/>
    <col min="6" max="6" width="9.7109375" style="1" hidden="1" customWidth="1"/>
    <col min="7" max="11" width="9.7109375" style="1" customWidth="1"/>
    <col min="12" max="14" width="10.7109375" style="1" customWidth="1"/>
    <col min="15" max="15" width="24.421875" style="1" customWidth="1"/>
    <col min="16" max="16" width="21.7109375" style="1" customWidth="1"/>
    <col min="17" max="16384" width="9.140625" style="1" customWidth="1"/>
  </cols>
  <sheetData>
    <row r="1" spans="2:16" ht="30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s="2" customFormat="1" ht="30" customHeight="1"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70</v>
      </c>
      <c r="O2" s="4" t="s">
        <v>13</v>
      </c>
      <c r="P2" s="3" t="s">
        <v>1</v>
      </c>
    </row>
    <row r="3" spans="1:16" ht="15" customHeight="1" hidden="1">
      <c r="A3" s="8">
        <v>41080</v>
      </c>
      <c r="B3" s="9" t="str">
        <f aca="true" t="shared" si="0" ref="B3:B9">CONCATENATE(TEXT(A3,"hhhh")," ",TEXT(A3,"nn"),".")</f>
        <v>június 20.</v>
      </c>
      <c r="C3" s="40" t="s">
        <v>14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0"/>
      <c r="O3" s="9"/>
      <c r="P3" s="9"/>
    </row>
    <row r="4" spans="1:16" ht="15" customHeight="1" hidden="1">
      <c r="A4" s="8">
        <v>41087</v>
      </c>
      <c r="B4" s="9" t="str">
        <f t="shared" si="0"/>
        <v>június 27.</v>
      </c>
      <c r="C4" s="40" t="s">
        <v>15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10"/>
      <c r="O4" s="9"/>
      <c r="P4" s="9"/>
    </row>
    <row r="5" spans="1:16" ht="15" customHeight="1" hidden="1">
      <c r="A5" s="8">
        <v>41087</v>
      </c>
      <c r="B5" s="9" t="str">
        <f t="shared" si="0"/>
        <v>június 27.</v>
      </c>
      <c r="C5" s="40" t="s">
        <v>16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10"/>
      <c r="O5" s="9"/>
      <c r="P5" s="9"/>
    </row>
    <row r="6" spans="1:16" ht="15" customHeight="1" hidden="1">
      <c r="A6" s="8">
        <v>41087</v>
      </c>
      <c r="B6" s="9" t="str">
        <f t="shared" si="0"/>
        <v>június 27.</v>
      </c>
      <c r="C6" s="40" t="s">
        <v>17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10"/>
      <c r="O6" s="9"/>
      <c r="P6" s="9"/>
    </row>
    <row r="7" spans="1:16" ht="15" customHeight="1" hidden="1">
      <c r="A7" s="8">
        <v>41131</v>
      </c>
      <c r="B7" s="9" t="str">
        <f>CONCATENATE(TEXT(A7,"hhhh")," ",TEXT(A7-4,"nn."),"-",TEXT(A7,"nn"))</f>
        <v>augusztus 06.-10</v>
      </c>
      <c r="C7" s="40" t="s">
        <v>18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10"/>
      <c r="O7" s="9"/>
      <c r="P7" s="9"/>
    </row>
    <row r="8" spans="1:16" ht="15" customHeight="1" hidden="1">
      <c r="A8" s="8">
        <v>41152</v>
      </c>
      <c r="B8" s="9" t="str">
        <f t="shared" si="0"/>
        <v>augusztus 31.</v>
      </c>
      <c r="C8" s="40" t="s">
        <v>19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10"/>
      <c r="O8" s="9"/>
      <c r="P8" s="9"/>
    </row>
    <row r="9" spans="1:16" ht="15" customHeight="1" hidden="1">
      <c r="A9" s="8">
        <v>41162</v>
      </c>
      <c r="B9" s="9" t="str">
        <f t="shared" si="0"/>
        <v>szeptember 10.</v>
      </c>
      <c r="C9" s="40" t="s">
        <v>20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10"/>
      <c r="O9" s="9"/>
      <c r="P9" s="9"/>
    </row>
    <row r="10" spans="1:16" ht="15" customHeight="1">
      <c r="A10" s="8">
        <v>41153</v>
      </c>
      <c r="B10" s="11" t="str">
        <f aca="true" t="shared" si="1" ref="B10:B16">CONCATENATE(TEXT(A10,"hhhh")," ",TEXT(A10,"nn"),"-",TEXT(A10+1,"nn."))</f>
        <v>szeptember 01-02.</v>
      </c>
      <c r="C10" s="12" t="s">
        <v>21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 t="str">
        <f aca="true" t="shared" si="2" ref="P10:P26">+B10</f>
        <v>szeptember 01-02.</v>
      </c>
    </row>
    <row r="11" spans="1:16" ht="15" customHeight="1">
      <c r="A11" s="8">
        <v>41160</v>
      </c>
      <c r="B11" s="14" t="str">
        <f t="shared" si="1"/>
        <v>szeptember 08-09.</v>
      </c>
      <c r="C11" s="11" t="s">
        <v>22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tr">
        <f t="shared" si="2"/>
        <v>szeptember 08-09.</v>
      </c>
    </row>
    <row r="12" spans="1:16" ht="15" customHeight="1">
      <c r="A12" s="8">
        <f aca="true" t="shared" si="3" ref="A12:A26">+A11+7</f>
        <v>41167</v>
      </c>
      <c r="B12" s="15" t="str">
        <f t="shared" si="1"/>
        <v>szeptember 15-16.</v>
      </c>
      <c r="C12" s="16"/>
      <c r="D12" s="17" t="s">
        <v>23</v>
      </c>
      <c r="E12" s="17"/>
      <c r="F12" s="17"/>
      <c r="G12" s="17" t="s">
        <v>23</v>
      </c>
      <c r="H12" s="17"/>
      <c r="I12" s="17">
        <v>1</v>
      </c>
      <c r="J12" s="17"/>
      <c r="K12" s="17"/>
      <c r="L12" s="17"/>
      <c r="M12" s="18" t="s">
        <v>23</v>
      </c>
      <c r="N12" s="18"/>
      <c r="O12" s="16"/>
      <c r="P12" s="15" t="str">
        <f t="shared" si="2"/>
        <v>szeptember 15-16.</v>
      </c>
    </row>
    <row r="13" spans="1:16" ht="15" customHeight="1">
      <c r="A13" s="8">
        <f t="shared" si="3"/>
        <v>41174</v>
      </c>
      <c r="B13" s="15" t="str">
        <f t="shared" si="1"/>
        <v>szeptember 22-23.</v>
      </c>
      <c r="C13" s="16"/>
      <c r="D13" s="17" t="s">
        <v>24</v>
      </c>
      <c r="E13" s="17"/>
      <c r="F13" s="17"/>
      <c r="G13" s="17" t="s">
        <v>24</v>
      </c>
      <c r="H13" s="17"/>
      <c r="I13" s="17"/>
      <c r="J13" s="17">
        <v>1</v>
      </c>
      <c r="K13" s="17" t="s">
        <v>23</v>
      </c>
      <c r="L13" s="17"/>
      <c r="M13" s="18" t="s">
        <v>24</v>
      </c>
      <c r="N13" s="18"/>
      <c r="O13" s="16"/>
      <c r="P13" s="15" t="str">
        <f t="shared" si="2"/>
        <v>szeptember 22-23.</v>
      </c>
    </row>
    <row r="14" spans="1:21" ht="15" customHeight="1">
      <c r="A14" s="8">
        <f t="shared" si="3"/>
        <v>41181</v>
      </c>
      <c r="B14" s="15" t="str">
        <f t="shared" si="1"/>
        <v>szeptember 29-30.</v>
      </c>
      <c r="C14" s="16"/>
      <c r="D14" s="18" t="s">
        <v>25</v>
      </c>
      <c r="E14" s="17"/>
      <c r="F14" s="17"/>
      <c r="G14" s="17" t="s">
        <v>25</v>
      </c>
      <c r="H14" s="17"/>
      <c r="I14" s="17">
        <v>2</v>
      </c>
      <c r="J14" s="17"/>
      <c r="K14" s="18"/>
      <c r="L14" s="17" t="s">
        <v>23</v>
      </c>
      <c r="M14" s="18"/>
      <c r="N14" s="18"/>
      <c r="O14" s="16"/>
      <c r="P14" s="15" t="str">
        <f t="shared" si="2"/>
        <v>szeptember 29-30.</v>
      </c>
      <c r="U14" s="19"/>
    </row>
    <row r="15" spans="1:16" ht="15" customHeight="1">
      <c r="A15" s="8">
        <f t="shared" si="3"/>
        <v>41188</v>
      </c>
      <c r="B15" s="15" t="str">
        <f t="shared" si="1"/>
        <v>október 06-07.</v>
      </c>
      <c r="C15" s="16"/>
      <c r="D15" s="17" t="s">
        <v>26</v>
      </c>
      <c r="E15" s="17"/>
      <c r="F15" s="17"/>
      <c r="G15" s="17" t="s">
        <v>26</v>
      </c>
      <c r="H15" s="17"/>
      <c r="I15" s="17">
        <v>3</v>
      </c>
      <c r="J15" s="17"/>
      <c r="K15" s="17" t="s">
        <v>24</v>
      </c>
      <c r="L15" s="17"/>
      <c r="M15" s="18" t="s">
        <v>26</v>
      </c>
      <c r="N15" s="18"/>
      <c r="O15" s="16"/>
      <c r="P15" s="15" t="str">
        <f t="shared" si="2"/>
        <v>október 06-07.</v>
      </c>
    </row>
    <row r="16" spans="1:17" ht="15" customHeight="1">
      <c r="A16" s="8">
        <f t="shared" si="3"/>
        <v>41195</v>
      </c>
      <c r="B16" s="11" t="str">
        <f t="shared" si="1"/>
        <v>október 13-14.</v>
      </c>
      <c r="C16" s="11" t="s">
        <v>27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2" t="s">
        <v>68</v>
      </c>
      <c r="P16" s="14" t="str">
        <f t="shared" si="2"/>
        <v>október 13-14.</v>
      </c>
      <c r="Q16" s="34"/>
    </row>
    <row r="17" spans="1:17" ht="15" customHeight="1">
      <c r="A17" s="8">
        <f t="shared" si="3"/>
        <v>41202</v>
      </c>
      <c r="B17" s="20" t="str">
        <f>CONCATENATE(TEXT(A17,"hhhh")," ",TEXT(A17,"nn"),"-",TEXT(A17+2,"nn.")," hosszú")</f>
        <v>október 20-22. hosszú</v>
      </c>
      <c r="C17" s="16"/>
      <c r="D17" s="17" t="s">
        <v>28</v>
      </c>
      <c r="E17" s="17"/>
      <c r="F17" s="17"/>
      <c r="G17" s="18" t="s">
        <v>28</v>
      </c>
      <c r="H17" s="17"/>
      <c r="I17" s="17">
        <v>4</v>
      </c>
      <c r="J17" s="17">
        <v>2</v>
      </c>
      <c r="K17" s="18" t="s">
        <v>25</v>
      </c>
      <c r="L17" s="18" t="s">
        <v>60</v>
      </c>
      <c r="M17" s="18" t="s">
        <v>28</v>
      </c>
      <c r="N17" s="18"/>
      <c r="O17" s="16"/>
      <c r="P17" s="15" t="str">
        <f t="shared" si="2"/>
        <v>október 20-22. hosszú</v>
      </c>
      <c r="Q17" s="34"/>
    </row>
    <row r="18" spans="1:17" ht="15" customHeight="1">
      <c r="A18" s="8">
        <f t="shared" si="3"/>
        <v>41209</v>
      </c>
      <c r="B18" s="20" t="str">
        <f>CONCATENATE(TEXT(A18,"hhhh")," ",TEXT(A18,"nn"),"-",TEXT(A18+1,"nn.")," rövid")</f>
        <v>október 27-28. rövid</v>
      </c>
      <c r="C18" s="16"/>
      <c r="D18" s="17"/>
      <c r="E18" s="17" t="s">
        <v>29</v>
      </c>
      <c r="F18" s="17"/>
      <c r="G18" s="18"/>
      <c r="H18" s="18" t="s">
        <v>30</v>
      </c>
      <c r="I18" s="17"/>
      <c r="J18" s="17"/>
      <c r="K18" s="18"/>
      <c r="L18" s="17" t="s">
        <v>24</v>
      </c>
      <c r="M18" s="18"/>
      <c r="N18" s="18"/>
      <c r="O18" s="16"/>
      <c r="P18" s="15" t="str">
        <f t="shared" si="2"/>
        <v>október 27-28. rövid</v>
      </c>
      <c r="Q18" s="34"/>
    </row>
    <row r="19" spans="1:17" ht="15" customHeight="1">
      <c r="A19" s="8">
        <f t="shared" si="3"/>
        <v>41216</v>
      </c>
      <c r="B19" s="14" t="str">
        <f>CONCATENATE(TEXT(A19,"hhhh")," ",TEXT(A19,"nn"),"-",TEXT(A19+1,"nn.")," hosszú")</f>
        <v>november 03-04. hosszú</v>
      </c>
      <c r="C19" s="11" t="s">
        <v>22</v>
      </c>
      <c r="D19" s="13"/>
      <c r="E19" s="13"/>
      <c r="F19" s="13"/>
      <c r="G19" s="13"/>
      <c r="H19" s="13"/>
      <c r="I19" s="13"/>
      <c r="J19" s="13"/>
      <c r="K19" s="13"/>
      <c r="L19" s="17"/>
      <c r="M19" s="21" t="s">
        <v>25</v>
      </c>
      <c r="N19" s="21"/>
      <c r="O19" s="13"/>
      <c r="P19" s="14" t="str">
        <f t="shared" si="2"/>
        <v>november 03-04. hosszú</v>
      </c>
      <c r="Q19" s="34"/>
    </row>
    <row r="20" spans="1:17" ht="15" customHeight="1">
      <c r="A20" s="8">
        <f t="shared" si="3"/>
        <v>41223</v>
      </c>
      <c r="B20" s="22" t="str">
        <f>CONCATENATE(TEXT(A20,"hhhh")," ",TEXT(A20,"nn"),"-",TEXT(A20+1,"nn.")," rövid")</f>
        <v>november 10-11. rövid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 t="str">
        <f t="shared" si="2"/>
        <v>november 10-11. rövid</v>
      </c>
      <c r="Q20" s="37"/>
    </row>
    <row r="21" spans="1:17" ht="15" customHeight="1">
      <c r="A21" s="8">
        <f t="shared" si="3"/>
        <v>41230</v>
      </c>
      <c r="B21" s="15" t="str">
        <f aca="true" t="shared" si="4" ref="B21:B26">CONCATENATE(TEXT(A21,"hhhh")," ",TEXT(A21,"nn"),"-",TEXT(A21+1,"nn."))</f>
        <v>november 17-18.</v>
      </c>
      <c r="C21" s="16"/>
      <c r="D21" s="18" t="s">
        <v>31</v>
      </c>
      <c r="E21" s="17"/>
      <c r="F21" s="17"/>
      <c r="G21" s="18" t="s">
        <v>32</v>
      </c>
      <c r="H21" s="17"/>
      <c r="I21" s="18">
        <v>5</v>
      </c>
      <c r="J21" s="17"/>
      <c r="K21" s="17" t="s">
        <v>26</v>
      </c>
      <c r="L21" s="17"/>
      <c r="M21" s="18" t="s">
        <v>32</v>
      </c>
      <c r="N21" s="18" t="s">
        <v>71</v>
      </c>
      <c r="O21" s="16"/>
      <c r="P21" s="15" t="str">
        <f t="shared" si="2"/>
        <v>november 17-18.</v>
      </c>
      <c r="Q21" s="38" t="s">
        <v>71</v>
      </c>
    </row>
    <row r="22" spans="1:17" ht="15" customHeight="1">
      <c r="A22" s="8">
        <f t="shared" si="3"/>
        <v>41237</v>
      </c>
      <c r="B22" s="15" t="str">
        <f t="shared" si="4"/>
        <v>november 24-25.</v>
      </c>
      <c r="C22" s="16"/>
      <c r="D22" s="18"/>
      <c r="E22" s="17" t="s">
        <v>29</v>
      </c>
      <c r="F22" s="17"/>
      <c r="G22" s="17"/>
      <c r="H22" s="17" t="s">
        <v>33</v>
      </c>
      <c r="I22" s="17"/>
      <c r="J22" s="17">
        <v>3</v>
      </c>
      <c r="K22" s="17"/>
      <c r="L22" s="17"/>
      <c r="M22" s="17"/>
      <c r="N22" s="17"/>
      <c r="O22" s="24" t="s">
        <v>67</v>
      </c>
      <c r="P22" s="15" t="str">
        <f t="shared" si="2"/>
        <v>november 24-25.</v>
      </c>
      <c r="Q22" s="38"/>
    </row>
    <row r="23" spans="1:17" ht="15" customHeight="1">
      <c r="A23" s="8">
        <f t="shared" si="3"/>
        <v>41244</v>
      </c>
      <c r="B23" s="15" t="str">
        <f>CONCATENATE(TEXT(A23,"hhhh")," ",TEXT(A23,"nn"),"-",TEXT(A23+1,"nn.")," rövid")</f>
        <v>december 01-02. rövid</v>
      </c>
      <c r="D23" s="17" t="s">
        <v>34</v>
      </c>
      <c r="E23" s="17"/>
      <c r="F23" s="17"/>
      <c r="G23" s="13"/>
      <c r="H23" s="17"/>
      <c r="I23" s="13"/>
      <c r="J23" s="17"/>
      <c r="K23" s="17" t="s">
        <v>28</v>
      </c>
      <c r="L23" s="18" t="s">
        <v>61</v>
      </c>
      <c r="M23" s="25" t="s">
        <v>34</v>
      </c>
      <c r="N23" s="18" t="s">
        <v>73</v>
      </c>
      <c r="O23" s="16"/>
      <c r="P23" s="15" t="str">
        <f t="shared" si="2"/>
        <v>december 01-02. rövid</v>
      </c>
      <c r="Q23" s="38" t="s">
        <v>73</v>
      </c>
    </row>
    <row r="24" spans="1:17" ht="15" customHeight="1">
      <c r="A24" s="8">
        <f t="shared" si="3"/>
        <v>41251</v>
      </c>
      <c r="B24" s="14" t="str">
        <f t="shared" si="4"/>
        <v>december 08-09.</v>
      </c>
      <c r="C24" s="11" t="s">
        <v>35</v>
      </c>
      <c r="D24" s="13"/>
      <c r="E24" s="13"/>
      <c r="F24" s="13"/>
      <c r="G24" s="13"/>
      <c r="H24" s="13"/>
      <c r="I24" s="13"/>
      <c r="J24" s="13"/>
      <c r="K24" s="13"/>
      <c r="L24" s="18" t="s">
        <v>25</v>
      </c>
      <c r="M24" s="26"/>
      <c r="N24" s="18" t="s">
        <v>74</v>
      </c>
      <c r="O24" s="13"/>
      <c r="P24" s="14" t="str">
        <f t="shared" si="2"/>
        <v>december 08-09.</v>
      </c>
      <c r="Q24" s="38" t="s">
        <v>74</v>
      </c>
    </row>
    <row r="25" spans="1:17" ht="15" customHeight="1">
      <c r="A25" s="8">
        <f t="shared" si="3"/>
        <v>41258</v>
      </c>
      <c r="B25" s="15" t="str">
        <f>CONCATENATE(TEXT(A25,"hhhh")," ",TEXT(A25,"nn"),"-",TEXT(A25+1,"nn.")," rövid")</f>
        <v>december 15-16. rövid</v>
      </c>
      <c r="C25" s="16"/>
      <c r="D25" s="17"/>
      <c r="E25" s="17" t="s">
        <v>36</v>
      </c>
      <c r="F25" s="17"/>
      <c r="G25" s="17" t="s">
        <v>37</v>
      </c>
      <c r="H25" s="17"/>
      <c r="I25" s="17">
        <v>6</v>
      </c>
      <c r="J25" s="17">
        <v>4</v>
      </c>
      <c r="K25" s="17"/>
      <c r="L25" s="17"/>
      <c r="M25" s="17" t="s">
        <v>37</v>
      </c>
      <c r="N25" s="18" t="s">
        <v>72</v>
      </c>
      <c r="O25" s="16"/>
      <c r="P25" s="15" t="str">
        <f t="shared" si="2"/>
        <v>december 15-16. rövid</v>
      </c>
      <c r="Q25" s="38" t="s">
        <v>72</v>
      </c>
    </row>
    <row r="26" spans="1:17" ht="15" customHeight="1">
      <c r="A26" s="8">
        <f t="shared" si="3"/>
        <v>41265</v>
      </c>
      <c r="B26" s="22" t="str">
        <f t="shared" si="4"/>
        <v>december 22-23.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 t="str">
        <f t="shared" si="2"/>
        <v>december 22-23.</v>
      </c>
      <c r="Q26" s="38"/>
    </row>
    <row r="27" spans="2:17" ht="4.5" customHeight="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7"/>
      <c r="Q27" s="38"/>
    </row>
    <row r="28" spans="1:17" ht="15" customHeight="1">
      <c r="A28" s="8">
        <f>+A26+7</f>
        <v>41272</v>
      </c>
      <c r="B28" s="22" t="str">
        <f aca="true" t="shared" si="5" ref="B28:B41">CONCATENATE(TEXT(A28,"hhhh")," ",TEXT(A28,"nn"),"-",TEXT(A28+1,"nn."))</f>
        <v>december 29-30.</v>
      </c>
      <c r="C28" s="3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1" t="s">
        <v>69</v>
      </c>
      <c r="P28" s="22" t="str">
        <f aca="true" t="shared" si="6" ref="P28:P50">+B28</f>
        <v>december 29-30.</v>
      </c>
      <c r="Q28" s="38"/>
    </row>
    <row r="29" spans="1:17" ht="15" customHeight="1">
      <c r="A29" s="8">
        <f aca="true" t="shared" si="7" ref="A29:A41">+A28+7</f>
        <v>41279</v>
      </c>
      <c r="B29" s="15" t="str">
        <f t="shared" si="5"/>
        <v>január 05-06.</v>
      </c>
      <c r="C29" s="32"/>
      <c r="D29" s="17" t="s">
        <v>32</v>
      </c>
      <c r="E29" s="17"/>
      <c r="F29" s="17"/>
      <c r="G29" s="18" t="s">
        <v>38</v>
      </c>
      <c r="H29" s="17"/>
      <c r="I29" s="17">
        <v>7</v>
      </c>
      <c r="J29" s="17"/>
      <c r="K29" s="17"/>
      <c r="L29" s="17"/>
      <c r="M29" s="18" t="s">
        <v>38</v>
      </c>
      <c r="N29" s="18" t="s">
        <v>71</v>
      </c>
      <c r="O29" s="16"/>
      <c r="P29" s="15" t="str">
        <f t="shared" si="6"/>
        <v>január 05-06.</v>
      </c>
      <c r="Q29" s="38" t="s">
        <v>71</v>
      </c>
    </row>
    <row r="30" spans="1:17" ht="15" customHeight="1">
      <c r="A30" s="8">
        <f t="shared" si="7"/>
        <v>41286</v>
      </c>
      <c r="B30" s="15" t="str">
        <f t="shared" si="5"/>
        <v>január 12-13.</v>
      </c>
      <c r="C30" s="32"/>
      <c r="D30" s="18"/>
      <c r="E30" s="13" t="s">
        <v>39</v>
      </c>
      <c r="F30" s="17"/>
      <c r="G30" s="17"/>
      <c r="H30" s="17" t="s">
        <v>40</v>
      </c>
      <c r="I30" s="17"/>
      <c r="J30" s="17"/>
      <c r="K30" s="17" t="s">
        <v>31</v>
      </c>
      <c r="L30" s="18" t="s">
        <v>62</v>
      </c>
      <c r="M30" s="17"/>
      <c r="N30" s="18" t="s">
        <v>74</v>
      </c>
      <c r="O30" s="16"/>
      <c r="P30" s="15" t="str">
        <f t="shared" si="6"/>
        <v>január 12-13.</v>
      </c>
      <c r="Q30" s="38" t="s">
        <v>74</v>
      </c>
    </row>
    <row r="31" spans="1:17" ht="15" customHeight="1">
      <c r="A31" s="8">
        <f t="shared" si="7"/>
        <v>41293</v>
      </c>
      <c r="B31" s="11" t="str">
        <f t="shared" si="5"/>
        <v>január 19-20.</v>
      </c>
      <c r="C31" s="12" t="s">
        <v>41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1" t="str">
        <f t="shared" si="6"/>
        <v>január 19-20.</v>
      </c>
      <c r="Q31" s="38"/>
    </row>
    <row r="32" spans="1:17" ht="15" customHeight="1">
      <c r="A32" s="8">
        <f t="shared" si="7"/>
        <v>41300</v>
      </c>
      <c r="B32" s="15" t="str">
        <f t="shared" si="5"/>
        <v>január 26-27.</v>
      </c>
      <c r="D32" s="13"/>
      <c r="E32" s="17"/>
      <c r="F32" s="17"/>
      <c r="G32" s="25" t="s">
        <v>31</v>
      </c>
      <c r="H32" s="17"/>
      <c r="I32" s="17">
        <v>8</v>
      </c>
      <c r="J32" s="17"/>
      <c r="K32" s="17"/>
      <c r="L32" s="18" t="s">
        <v>63</v>
      </c>
      <c r="M32" s="25" t="s">
        <v>31</v>
      </c>
      <c r="N32" s="18" t="s">
        <v>73</v>
      </c>
      <c r="O32" s="16"/>
      <c r="P32" s="15" t="str">
        <f t="shared" si="6"/>
        <v>január 26-27.</v>
      </c>
      <c r="Q32" s="38" t="s">
        <v>73</v>
      </c>
    </row>
    <row r="33" spans="1:17" ht="15" customHeight="1">
      <c r="A33" s="8">
        <f t="shared" si="7"/>
        <v>41307</v>
      </c>
      <c r="B33" s="11" t="str">
        <f t="shared" si="5"/>
        <v>február 02-03.</v>
      </c>
      <c r="C33" s="11" t="s">
        <v>42</v>
      </c>
      <c r="D33" s="13"/>
      <c r="E33" s="13"/>
      <c r="F33" s="13"/>
      <c r="G33" s="13"/>
      <c r="H33" s="13"/>
      <c r="I33" s="13"/>
      <c r="J33" s="13"/>
      <c r="K33" s="13"/>
      <c r="L33" s="17" t="s">
        <v>28</v>
      </c>
      <c r="M33" s="21" t="s">
        <v>43</v>
      </c>
      <c r="N33" s="18" t="s">
        <v>71</v>
      </c>
      <c r="O33" s="13"/>
      <c r="P33" s="11" t="str">
        <f t="shared" si="6"/>
        <v>február 02-03.</v>
      </c>
      <c r="Q33" s="38" t="s">
        <v>72</v>
      </c>
    </row>
    <row r="34" spans="1:17" ht="15" customHeight="1">
      <c r="A34" s="8">
        <f>+A33+7</f>
        <v>41314</v>
      </c>
      <c r="B34" s="15" t="str">
        <f t="shared" si="5"/>
        <v>február 09-10.</v>
      </c>
      <c r="C34" s="32"/>
      <c r="D34" s="18" t="s">
        <v>37</v>
      </c>
      <c r="E34" s="17"/>
      <c r="F34" s="17"/>
      <c r="G34" s="17" t="s">
        <v>44</v>
      </c>
      <c r="H34" s="17"/>
      <c r="I34" s="18">
        <v>9</v>
      </c>
      <c r="J34" s="17">
        <v>5</v>
      </c>
      <c r="K34" s="17" t="s">
        <v>34</v>
      </c>
      <c r="L34" s="17"/>
      <c r="M34" s="18" t="s">
        <v>44</v>
      </c>
      <c r="N34" s="18" t="s">
        <v>72</v>
      </c>
      <c r="O34" s="16"/>
      <c r="P34" s="15" t="str">
        <f t="shared" si="6"/>
        <v>február 09-10.</v>
      </c>
      <c r="Q34" s="38" t="s">
        <v>71</v>
      </c>
    </row>
    <row r="35" spans="1:17" ht="15" customHeight="1">
      <c r="A35" s="8">
        <f t="shared" si="7"/>
        <v>41321</v>
      </c>
      <c r="B35" s="15" t="str">
        <f t="shared" si="5"/>
        <v>február 16-17.</v>
      </c>
      <c r="C35" s="32"/>
      <c r="D35" s="18"/>
      <c r="E35" s="13" t="s">
        <v>39</v>
      </c>
      <c r="F35" s="17"/>
      <c r="G35" s="17"/>
      <c r="H35" s="17" t="s">
        <v>39</v>
      </c>
      <c r="I35" s="17"/>
      <c r="J35" s="17"/>
      <c r="K35" s="18"/>
      <c r="L35" s="18" t="s">
        <v>64</v>
      </c>
      <c r="M35" s="17"/>
      <c r="N35" s="18" t="s">
        <v>74</v>
      </c>
      <c r="O35" s="16"/>
      <c r="P35" s="15" t="str">
        <f t="shared" si="6"/>
        <v>február 16-17.</v>
      </c>
      <c r="Q35" s="38" t="s">
        <v>74</v>
      </c>
    </row>
    <row r="36" spans="1:17" ht="15" customHeight="1">
      <c r="A36" s="8">
        <f t="shared" si="7"/>
        <v>41328</v>
      </c>
      <c r="B36" s="15" t="str">
        <f t="shared" si="5"/>
        <v>február 23-24.</v>
      </c>
      <c r="C36" s="32"/>
      <c r="D36" s="18" t="s">
        <v>38</v>
      </c>
      <c r="E36" s="17"/>
      <c r="F36" s="17"/>
      <c r="G36" s="17" t="s">
        <v>45</v>
      </c>
      <c r="H36" s="17"/>
      <c r="I36" s="17">
        <v>10</v>
      </c>
      <c r="J36" s="17"/>
      <c r="K36" s="17" t="s">
        <v>32</v>
      </c>
      <c r="L36" s="17"/>
      <c r="M36" s="18" t="s">
        <v>45</v>
      </c>
      <c r="N36" s="18" t="s">
        <v>73</v>
      </c>
      <c r="O36" s="16"/>
      <c r="P36" s="15" t="str">
        <f t="shared" si="6"/>
        <v>február 23-24.</v>
      </c>
      <c r="Q36" s="38" t="s">
        <v>73</v>
      </c>
    </row>
    <row r="37" spans="1:17" ht="15" customHeight="1">
      <c r="A37" s="8">
        <v>41333</v>
      </c>
      <c r="B37" s="9" t="str">
        <f>CONCATENATE(TEXT(A37,"hhhh")," ",TEXT(A37,"nn"),".")</f>
        <v>február 28.</v>
      </c>
      <c r="C37" s="42" t="s">
        <v>46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9" t="str">
        <f>+B37</f>
        <v>február 28.</v>
      </c>
      <c r="Q37" s="37"/>
    </row>
    <row r="38" spans="1:17" ht="15" customHeight="1">
      <c r="A38" s="8">
        <f>+A36+7</f>
        <v>41335</v>
      </c>
      <c r="B38" s="11" t="str">
        <f t="shared" si="5"/>
        <v>március 02-03.</v>
      </c>
      <c r="C38" s="12" t="s">
        <v>47</v>
      </c>
      <c r="D38" s="13"/>
      <c r="E38" s="13"/>
      <c r="F38" s="13"/>
      <c r="G38" s="13"/>
      <c r="H38" s="13"/>
      <c r="I38" s="13"/>
      <c r="J38" s="13"/>
      <c r="K38" s="13"/>
      <c r="L38" s="13"/>
      <c r="M38" s="21" t="s">
        <v>48</v>
      </c>
      <c r="N38" s="18" t="s">
        <v>72</v>
      </c>
      <c r="O38" s="13"/>
      <c r="P38" s="11" t="str">
        <f t="shared" si="6"/>
        <v>március 02-03.</v>
      </c>
      <c r="Q38" s="38" t="s">
        <v>72</v>
      </c>
    </row>
    <row r="39" spans="1:17" ht="15" customHeight="1">
      <c r="A39" s="8">
        <f t="shared" si="7"/>
        <v>41342</v>
      </c>
      <c r="B39" s="15" t="str">
        <f t="shared" si="5"/>
        <v>március 09-10.</v>
      </c>
      <c r="C39" s="32"/>
      <c r="D39" s="18" t="s">
        <v>49</v>
      </c>
      <c r="E39" s="17"/>
      <c r="F39" s="17"/>
      <c r="G39" s="25" t="s">
        <v>34</v>
      </c>
      <c r="H39" s="17"/>
      <c r="I39" s="18">
        <v>11</v>
      </c>
      <c r="J39" s="17">
        <v>6</v>
      </c>
      <c r="K39" s="18" t="s">
        <v>37</v>
      </c>
      <c r="L39" s="17"/>
      <c r="M39" s="18"/>
      <c r="N39" s="18" t="s">
        <v>74</v>
      </c>
      <c r="O39" s="16"/>
      <c r="P39" s="15" t="str">
        <f t="shared" si="6"/>
        <v>március 09-10.</v>
      </c>
      <c r="Q39" s="38" t="s">
        <v>74</v>
      </c>
    </row>
    <row r="40" spans="1:17" ht="15" customHeight="1">
      <c r="A40" s="8">
        <f t="shared" si="7"/>
        <v>41349</v>
      </c>
      <c r="B40" s="15" t="str">
        <f t="shared" si="5"/>
        <v>március 16-17.</v>
      </c>
      <c r="C40" s="32"/>
      <c r="D40" s="17"/>
      <c r="E40" s="17"/>
      <c r="F40" s="17"/>
      <c r="G40" s="23" t="s">
        <v>43</v>
      </c>
      <c r="H40" s="17"/>
      <c r="I40" s="17"/>
      <c r="J40" s="17"/>
      <c r="K40" s="17"/>
      <c r="L40" s="18" t="s">
        <v>65</v>
      </c>
      <c r="M40" s="17" t="s">
        <v>39</v>
      </c>
      <c r="N40" s="18" t="s">
        <v>71</v>
      </c>
      <c r="O40" s="16"/>
      <c r="P40" s="15" t="str">
        <f t="shared" si="6"/>
        <v>március 16-17.</v>
      </c>
      <c r="Q40" s="38" t="s">
        <v>71</v>
      </c>
    </row>
    <row r="41" spans="1:17" ht="15" customHeight="1">
      <c r="A41" s="8">
        <f t="shared" si="7"/>
        <v>41356</v>
      </c>
      <c r="B41" s="15" t="str">
        <f t="shared" si="5"/>
        <v>március 23-24.</v>
      </c>
      <c r="C41" s="32"/>
      <c r="D41" s="18" t="s">
        <v>50</v>
      </c>
      <c r="E41" s="17"/>
      <c r="F41" s="17"/>
      <c r="G41" s="17" t="s">
        <v>48</v>
      </c>
      <c r="H41" s="17"/>
      <c r="I41" s="18">
        <v>12</v>
      </c>
      <c r="J41" s="17"/>
      <c r="K41" s="17" t="s">
        <v>38</v>
      </c>
      <c r="L41" s="17"/>
      <c r="M41" s="17" t="s">
        <v>39</v>
      </c>
      <c r="N41" s="18" t="s">
        <v>72</v>
      </c>
      <c r="O41" s="16"/>
      <c r="P41" s="15" t="str">
        <f t="shared" si="6"/>
        <v>március 23-24.</v>
      </c>
      <c r="Q41" s="38" t="s">
        <v>72</v>
      </c>
    </row>
    <row r="42" spans="1:17" ht="15" customHeight="1">
      <c r="A42" s="8">
        <f>+A41+7</f>
        <v>41363</v>
      </c>
      <c r="B42" s="22" t="str">
        <f>CONCATENATE(TEXT(A42,"hhhh")," ",TEXT(A42,"nn"),"-",TEXT(A42+1,"nn.")," / húsvét")</f>
        <v>március 30-31. / húsvét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 t="str">
        <f t="shared" si="6"/>
        <v>március 30-31. / húsvét</v>
      </c>
      <c r="Q42" s="38"/>
    </row>
    <row r="43" spans="1:17" ht="15" customHeight="1">
      <c r="A43" s="8">
        <f aca="true" t="shared" si="8" ref="A43:A50">+A42+7</f>
        <v>41370</v>
      </c>
      <c r="B43" s="15" t="str">
        <f aca="true" t="shared" si="9" ref="B43:B50">CONCATENATE(TEXT(A43,"hhhh")," ",TEXT(A43,"nn"),"-",TEXT(A43+1,"nn."))</f>
        <v>április 06-07.</v>
      </c>
      <c r="C43" s="32"/>
      <c r="D43" s="17"/>
      <c r="E43" s="17" t="s">
        <v>51</v>
      </c>
      <c r="F43" s="17"/>
      <c r="G43" s="17"/>
      <c r="H43" s="33" t="s">
        <v>51</v>
      </c>
      <c r="I43" s="17"/>
      <c r="J43" s="17">
        <v>7</v>
      </c>
      <c r="K43" s="17" t="s">
        <v>44</v>
      </c>
      <c r="L43" s="17"/>
      <c r="M43" s="33" t="s">
        <v>51</v>
      </c>
      <c r="N43" s="17"/>
      <c r="O43" s="16"/>
      <c r="P43" s="15" t="str">
        <f t="shared" si="6"/>
        <v>április 06-07.</v>
      </c>
      <c r="Q43" s="39"/>
    </row>
    <row r="44" spans="1:17" ht="15" customHeight="1">
      <c r="A44" s="8">
        <f t="shared" si="8"/>
        <v>41377</v>
      </c>
      <c r="B44" s="15" t="str">
        <f t="shared" si="9"/>
        <v>április 13-14.</v>
      </c>
      <c r="C44" s="32"/>
      <c r="D44" s="17" t="s">
        <v>52</v>
      </c>
      <c r="E44" s="17"/>
      <c r="F44" s="17"/>
      <c r="G44" s="18" t="s">
        <v>53</v>
      </c>
      <c r="H44" s="17"/>
      <c r="I44" s="17"/>
      <c r="J44" s="17"/>
      <c r="K44" s="17"/>
      <c r="L44" s="18" t="s">
        <v>66</v>
      </c>
      <c r="M44" s="17"/>
      <c r="N44" s="18" t="s">
        <v>72</v>
      </c>
      <c r="O44" s="16"/>
      <c r="P44" s="15" t="str">
        <f t="shared" si="6"/>
        <v>április 13-14.</v>
      </c>
      <c r="Q44" s="38" t="s">
        <v>71</v>
      </c>
    </row>
    <row r="45" spans="1:17" ht="15" customHeight="1">
      <c r="A45" s="8">
        <f t="shared" si="8"/>
        <v>41384</v>
      </c>
      <c r="B45" s="15" t="str">
        <f t="shared" si="9"/>
        <v>április 20-21.</v>
      </c>
      <c r="C45" s="32"/>
      <c r="D45" s="17" t="s">
        <v>54</v>
      </c>
      <c r="E45" s="17"/>
      <c r="F45" s="17"/>
      <c r="G45" s="17" t="s">
        <v>52</v>
      </c>
      <c r="H45" s="17"/>
      <c r="I45" s="18">
        <v>13</v>
      </c>
      <c r="J45" s="17"/>
      <c r="K45" s="17" t="s">
        <v>45</v>
      </c>
      <c r="L45" s="17"/>
      <c r="M45" s="17"/>
      <c r="N45" s="18" t="s">
        <v>74</v>
      </c>
      <c r="O45" s="16"/>
      <c r="P45" s="15" t="str">
        <f t="shared" si="6"/>
        <v>április 20-21.</v>
      </c>
      <c r="Q45" s="38" t="s">
        <v>74</v>
      </c>
    </row>
    <row r="46" spans="1:17" ht="15" customHeight="1">
      <c r="A46" s="8">
        <f t="shared" si="8"/>
        <v>41391</v>
      </c>
      <c r="B46" s="11" t="str">
        <f t="shared" si="9"/>
        <v>április 27-28.</v>
      </c>
      <c r="C46" s="11" t="s">
        <v>22</v>
      </c>
      <c r="D46" s="13"/>
      <c r="E46" s="13"/>
      <c r="F46" s="13"/>
      <c r="G46" s="13"/>
      <c r="H46" s="13"/>
      <c r="I46" s="13"/>
      <c r="J46" s="13">
        <v>8</v>
      </c>
      <c r="K46" s="13"/>
      <c r="L46" s="13"/>
      <c r="M46" s="13"/>
      <c r="N46" s="26" t="s">
        <v>71</v>
      </c>
      <c r="O46" s="13"/>
      <c r="P46" s="11" t="str">
        <f t="shared" si="6"/>
        <v>április 27-28.</v>
      </c>
      <c r="Q46" s="37"/>
    </row>
    <row r="47" spans="1:17" ht="15" customHeight="1">
      <c r="A47" s="8">
        <f t="shared" si="8"/>
        <v>41398</v>
      </c>
      <c r="B47" s="15" t="str">
        <f t="shared" si="9"/>
        <v>május 04-05.</v>
      </c>
      <c r="C47" s="32"/>
      <c r="D47" s="17" t="s">
        <v>55</v>
      </c>
      <c r="E47" s="17"/>
      <c r="F47" s="17"/>
      <c r="G47" s="18" t="s">
        <v>56</v>
      </c>
      <c r="H47" s="17"/>
      <c r="I47" s="18">
        <v>14</v>
      </c>
      <c r="J47" s="17"/>
      <c r="K47" s="17"/>
      <c r="L47" s="18" t="s">
        <v>37</v>
      </c>
      <c r="M47" s="17"/>
      <c r="N47" s="17"/>
      <c r="O47" s="13"/>
      <c r="P47" s="11" t="str">
        <f t="shared" si="6"/>
        <v>május 04-05.</v>
      </c>
      <c r="Q47" s="35"/>
    </row>
    <row r="48" spans="1:17" ht="15" customHeight="1">
      <c r="A48" s="8">
        <f t="shared" si="8"/>
        <v>41405</v>
      </c>
      <c r="B48" s="11" t="str">
        <f t="shared" si="9"/>
        <v>május 11-12.</v>
      </c>
      <c r="C48" s="12" t="s">
        <v>57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8" t="s">
        <v>72</v>
      </c>
      <c r="O48" s="13"/>
      <c r="P48" s="11" t="str">
        <f t="shared" si="6"/>
        <v>május 11-12.</v>
      </c>
      <c r="Q48" s="36"/>
    </row>
    <row r="49" spans="1:17" ht="12.75">
      <c r="A49" s="8">
        <f t="shared" si="8"/>
        <v>41412</v>
      </c>
      <c r="B49" s="15" t="str">
        <f t="shared" si="9"/>
        <v>május 18-19.</v>
      </c>
      <c r="C49" s="32"/>
      <c r="D49" s="17" t="s">
        <v>58</v>
      </c>
      <c r="E49" s="17"/>
      <c r="F49" s="17"/>
      <c r="G49" s="17" t="s">
        <v>58</v>
      </c>
      <c r="H49" s="17"/>
      <c r="I49" s="17"/>
      <c r="J49" s="17"/>
      <c r="K49" s="17"/>
      <c r="L49" s="18"/>
      <c r="M49" s="17"/>
      <c r="N49" s="17"/>
      <c r="O49" s="16"/>
      <c r="P49" s="15" t="str">
        <f t="shared" si="6"/>
        <v>május 18-19.</v>
      </c>
      <c r="Q49" s="34"/>
    </row>
    <row r="50" spans="1:17" ht="12.75">
      <c r="A50" s="8">
        <f t="shared" si="8"/>
        <v>41419</v>
      </c>
      <c r="B50" s="15" t="str">
        <f t="shared" si="9"/>
        <v>május 25-26.</v>
      </c>
      <c r="C50" s="32"/>
      <c r="D50" s="17"/>
      <c r="E50" s="17"/>
      <c r="F50" s="17"/>
      <c r="G50" s="17" t="s">
        <v>59</v>
      </c>
      <c r="H50" s="17"/>
      <c r="I50" s="17" t="s">
        <v>59</v>
      </c>
      <c r="J50" s="17" t="s">
        <v>59</v>
      </c>
      <c r="K50" s="17"/>
      <c r="L50" s="17"/>
      <c r="M50" s="17"/>
      <c r="N50" s="17"/>
      <c r="O50" s="16"/>
      <c r="P50" s="15" t="str">
        <f t="shared" si="6"/>
        <v>május 25-26.</v>
      </c>
      <c r="Q50" s="34"/>
    </row>
  </sheetData>
  <sheetProtection sheet="1"/>
  <mergeCells count="9">
    <mergeCell ref="C8:M8"/>
    <mergeCell ref="C9:M9"/>
    <mergeCell ref="C37:O37"/>
    <mergeCell ref="B1:P1"/>
    <mergeCell ref="C3:M3"/>
    <mergeCell ref="C4:M4"/>
    <mergeCell ref="C5:M5"/>
    <mergeCell ref="C6:M6"/>
    <mergeCell ref="C7:M7"/>
  </mergeCells>
  <conditionalFormatting sqref="O28 O10 O16 D10:N36 Q21:Q36 Q38:Q45 D38:N50">
    <cfRule type="expression" priority="2" dxfId="0" stopIfTrue="1">
      <formula>NOT(ISBLANK(D10))</formula>
    </cfRule>
  </conditionalFormatting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László</dc:creator>
  <cp:keywords/>
  <dc:description/>
  <cp:lastModifiedBy>Rácz László</cp:lastModifiedBy>
  <dcterms:created xsi:type="dcterms:W3CDTF">2012-08-15T15:05:09Z</dcterms:created>
  <dcterms:modified xsi:type="dcterms:W3CDTF">2012-11-08T06:46:32Z</dcterms:modified>
  <cp:category/>
  <cp:version/>
  <cp:contentType/>
  <cp:contentStatus/>
</cp:coreProperties>
</file>